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2"/>
  </bookViews>
  <sheets>
    <sheet name="แผนฯ ปี งปม. 2554" sheetId="1" r:id="rId1"/>
    <sheet name="ติดตามแผนฯรอบ9เดือน(ตค53-มิย54)" sheetId="2" r:id="rId2"/>
    <sheet name="ติดตามแผนฯไตรมาส4(กค-กย54)" sheetId="3" r:id="rId3"/>
    <sheet name="ติดตามแผนฯ ปีงบฯ53" sheetId="4" state="hidden" r:id="rId4"/>
  </sheets>
  <definedNames>
    <definedName name="_xlnm.Print_Titles" localSheetId="2">'ติดตามแผนฯไตรมาส4(กค-กย54)'!$5:$6</definedName>
    <definedName name="_xlnm.Print_Titles" localSheetId="1">'ติดตามแผนฯรอบ9เดือน(ตค53-มิย54)'!$5:$6</definedName>
  </definedNames>
  <calcPr fullCalcOnLoad="1"/>
</workbook>
</file>

<file path=xl/sharedStrings.xml><?xml version="1.0" encoding="utf-8"?>
<sst xmlns="http://schemas.openxmlformats.org/spreadsheetml/2006/main" count="136" uniqueCount="77">
  <si>
    <t>โครงการ/ กิจกรรม</t>
  </si>
  <si>
    <t>วัตถุประสงค์</t>
  </si>
  <si>
    <t>แนวทางดำเนินการ</t>
  </si>
  <si>
    <t>ตัวชี้วัด/ เป้าหมาย</t>
  </si>
  <si>
    <t>ระยะเวลา
ดำเนินการ</t>
  </si>
  <si>
    <t>ลดค่าใช้จ่ายในการจัดซื้อวัสดุกระดาษ</t>
  </si>
  <si>
    <t>มีการใช้กระดาษ 304,000 แผ่นต่อปี
ต้นทุน 152,000.00 บาท</t>
  </si>
  <si>
    <t>มีการใช้กระดาษ 200,000 แผ่นต่อปี
ต้นทุน 100,000.00 บาท</t>
  </si>
  <si>
    <t>ต.ค. 2552-ก.ย. 2553</t>
  </si>
  <si>
    <t>1.1 การลดการใช้กระดาษ</t>
  </si>
  <si>
    <t>1. รณรงค์ให้ใช้กระดาษ Reuse
2. ให้บริการ download เอกสารทางอินเตอร์เน็ต เช่น แบบฟอร์มต่างๆ 
3. ให้บริการ upload ข้อมูลทางอินเตอร์เน็ต</t>
  </si>
  <si>
    <t>2.1 ลดค่าใช้จ่ายในการทำสำเนาเอกสาร</t>
  </si>
  <si>
    <t>1. ลดการใช้ทรัพยากร</t>
  </si>
  <si>
    <t>มีต้นทุนในการทำสำเนาเอกสาร 177,950.40 บาท/ปี</t>
  </si>
  <si>
    <t>1. มีต้นทุนในการทำสำเนาเอกสารไม่เกินร้อยละ 60 ของค่าใช้จ่ายปีงบประมาณ พ.ศ. 2552  หรือ
2. มีต้นทุนค่าใช้จ่าย111,219.40 บาท/ปี</t>
  </si>
  <si>
    <t>2. ลดค่าใช้จ่ายและเพิ่มประสิทธิภาพการทำงาน</t>
  </si>
  <si>
    <t>2.2 เพิ่มประสิทธิภาพการปฏิบัติงานของบุคลากรได้</t>
  </si>
  <si>
    <t>หมุนเวียนบุคลากรที่ว่างเว้นจากการทำสำเนาเอกสารไปปฏิบัติงานอื่นได้มากขึ้น</t>
  </si>
  <si>
    <t>บุคลากรมีการปฏิบัติงานจริง 3-4 ชั่วโมง/วัน</t>
  </si>
  <si>
    <t>1. บุคลากรมีการปฏิบัติงานจริง 7 ชั่วโมง/วัน</t>
  </si>
  <si>
    <r>
      <rPr>
        <b/>
        <sz val="11"/>
        <color indexed="8"/>
        <rFont val="Tahoma"/>
        <family val="2"/>
      </rPr>
      <t>หน่วยงาน</t>
    </r>
    <r>
      <rPr>
        <u val="single"/>
        <sz val="11"/>
        <color indexed="8"/>
        <rFont val="Tahoma"/>
        <family val="2"/>
      </rPr>
      <t xml:space="preserve">  คณะศึกษาศาสตร์และพัฒนศาสตร์                     </t>
    </r>
    <r>
      <rPr>
        <b/>
        <sz val="11"/>
        <color indexed="8"/>
        <rFont val="Tahoma"/>
        <family val="2"/>
      </rPr>
      <t>ผลผลิต</t>
    </r>
    <r>
      <rPr>
        <u val="single"/>
        <sz val="11"/>
        <color indexed="8"/>
        <rFont val="Tahoma"/>
        <family val="2"/>
      </rPr>
      <t xml:space="preserve">  ผู้สำเร็จการศึกษาด้านสังคมศาสตร์       </t>
    </r>
  </si>
  <si>
    <t>จ้างเหมาร้านถ่ายเอกสาร</t>
  </si>
  <si>
    <t xml:space="preserve">ลดค่าใช้จ่ายในการจัดซื้อวัสดุกระดาษ
</t>
  </si>
  <si>
    <t>เพื่อให้เกิดการหมุนเวียนบุคลากรไปปฏิบัติงานทดแทนกันภายในหน่วยงาน</t>
  </si>
  <si>
    <t>ระยะเวลาตามแผน</t>
  </si>
  <si>
    <t>ระยะเวลาจริง</t>
  </si>
  <si>
    <t>ปีงบประมาณ พ.ศ. 2552</t>
  </si>
  <si>
    <t>ต.ค.52 - มิ.ย.53 *</t>
  </si>
  <si>
    <t>ผลการดำเนินงาน 
(ข้อมูลทรัพยากรและค่าใช้จ่าย)</t>
  </si>
  <si>
    <t>รายงานความก้าวหน้าการดำเนินงานตามแผนเพิ่มประสิทธิภาพ ประจำปีงบประมาณ พ.ศ. 2553 รอบ 9 เดือน  (ต.ค.52 - มิ.ย.53)</t>
  </si>
  <si>
    <r>
      <rPr>
        <b/>
        <sz val="11"/>
        <color indexed="8"/>
        <rFont val="Tahoma"/>
        <family val="2"/>
      </rPr>
      <t>แบบฟอร์มที่ 2  ผลการดำเนินงานตามแผนการเพิ่มประสิทธิภาพ ปีงบประมาณ พ.ศ. 2553</t>
    </r>
  </si>
  <si>
    <t>ต.ค. 2552 - มิ.ย. 2553</t>
  </si>
  <si>
    <t>แบบฟอร์มที่ 1  แผนเพิ่มประสิทธิภาพ ประจำปีงบประมาณ พ.ศ. 2554</t>
  </si>
  <si>
    <t>โรงเรียนสาธิตแห่งมหาวทิยาลัยเกษตรศาสตร์ วิทยาเขตกำแพงแสน ศูนย์วิจัยและพัฒนาการศึกษา</t>
  </si>
  <si>
    <t>1. โครงการประหยัดพลังงาน</t>
  </si>
  <si>
    <t>ค่าไฟฟ้าลดลง 5%</t>
  </si>
  <si>
    <t xml:space="preserve">นักเรียนและบุคลากรของโรงเรียนสาธิตฯ </t>
  </si>
  <si>
    <t>ต.ค. 2553-ก.ย. 2554</t>
  </si>
  <si>
    <t>1. เพื่อเพิ่มประสิทธิภาพการรวมคะแนนของผู้สอน
2. เพื่อเพิ่มประสิทธิภาพระบบการลาของบุคลากร
3. เพื่อเพิ่มประสิทฺภาพระบบประกันคุณภาพการศึกษา</t>
  </si>
  <si>
    <t>1. เพื่อให้เห็นคุณค่าของพลังงาน
2. เพื่อรณรงค์การใช้พลังงาน
3. เพื่อวางกฏ  ระเบียบการใช้พลังงาน</t>
  </si>
  <si>
    <t>1. กำหนดผู้รับผิดชอบ
2. ประชุมกำหนดโครงการ
3. ขออนุมัติโครงการ
4. ดำเนินการตามโครงการ
5. สรุปและประเมินผล</t>
  </si>
  <si>
    <t>มีระบบฐานข้อมูลและสารสนเทศ</t>
  </si>
  <si>
    <t xml:space="preserve">บุคลากรของโรงเรียนสาธิตฯ </t>
  </si>
  <si>
    <t>2. โครงการสร้างฐานข้อมูลและสารสนเทศ</t>
  </si>
  <si>
    <t>ผู้รับผิดชอบ: นางสาวมลิวัลย์ กาญจนชาตรี    เบอร์โทรศัพท์ 034351396</t>
  </si>
  <si>
    <t>สถานภาพ
ปีงบประมาณ พ.ศ. 2553</t>
  </si>
  <si>
    <t>1. เพื่อให้เห็นคุณค่าของพลังงาน
2. เพื่อรณรงค์การใช้พลังงานไฟฟ้าของหน่วยงานเป็นไปอย่างเป็นระบบ และต่อเนื่อง
3. เพื่อให้การใช้ไฟฟ้าของหน่วยงานเป็นไปอย่างมีประสิทธิภาพ คุ้มค่า</t>
  </si>
  <si>
    <t>1. วางแผนการดำเนินโครงการ
2. กำหนดผู้รับผิดชอบ
3. ดำเนินการตามโครงการ
4. ติดตามการดำเนินโครงการ
5. สรุปและประเมินผล
6. รายงานผลการดำเนินโครงการให้ผู้บริหารหน่วยงานและ มก. ทราบ</t>
  </si>
  <si>
    <t>1. โครงการลดการใช้ทรัพยากร</t>
  </si>
  <si>
    <t>2. โครงการลดค่าใช้จ่ายในการดำเนินงาน</t>
  </si>
  <si>
    <t>1.1 การประหยัดพลังงานไฟฟ้า</t>
  </si>
  <si>
    <t>2.1 ลดค่าใช้จ่ายในการจัดซื้อวัสดุ/อุปกรณ์กีฬา สำหรับการจัดการเรียนการสอน</t>
  </si>
  <si>
    <t>1. เพื่อลดค่าใช้จ่ายในการจัดจัดซื้อวัสดุ/อุปกรณ์กีฬาที่ใช้ในการเรียนการสอน เพิ่มเติม</t>
  </si>
  <si>
    <t>1. สำรวจอุปกรณ์กีฬาที่ใช้ในการเรียนการสอนที่มีอยู่ และที่จำเป็นต้องใช้  ว่ามีจำนวนเพียงพอหรือไม่
2. ดำเนินการจัดซื้อให้เพียงพอกับชนิดกีฬาที่ใช้ในการเรียนการสอน
3. จัดระบบการจัดเก็บและการเบิกจ่ายอุปกรณ์กีฬา เพื่อความสะดวกในการใช้งาน
4. ตรวจสอบวัสดุ/อุปกรณ์กีฬา
ให้อยู่ในสภาพพร้อมใช้งาน</t>
  </si>
  <si>
    <t>ภาควิชาพลศึกษาและกีฬา 
มีต้นทุนในการจัดซื้อวัสดุ/อุปกรณ์กีฬา 80,000 บาท/ปี</t>
  </si>
  <si>
    <t>ภาควิชาฯ มีต้นทุนในการจัดซื้อวัสดุ/อุปกรณ์ ไม่เกินร้อยละ 80 ของค่าใช้จ่ายปีงบประมาณ พ.ศ. 2553</t>
  </si>
  <si>
    <t>รายงานความก้าวหน้าการดำเนินงานตามแผนเพิ่มประสิทธิภาพ ประจำปีงบประมาณ พ.ศ. 2553 รอบ 9 เดือน  (ต.ค.53 - มิ.ย.54)</t>
  </si>
  <si>
    <t>แบบฟอร์มที่ 2  ผลการดำเนินงานตามแผนการเพิ่มประสิทธิภาพ ปีงบประมาณ พ.ศ. 2554</t>
  </si>
  <si>
    <t>ต.ค. 2553-มิ.ย. 2554</t>
  </si>
  <si>
    <t>ปีงบประมาณ พ.ศ. 2554
(ต.ค.53 - มิ.ย.54)</t>
  </si>
  <si>
    <t>ปีงบประมาณ พ.ศ. 2553
(ต.ค.52 - ก.ย.53)</t>
  </si>
  <si>
    <t>เหตุผล
(ปัญหาและอุปสรรค ฯลฯ)</t>
  </si>
  <si>
    <t>ค่าไฟฟ้ารวมทั้งปีงบประมาณ 818,866.73 บาท 
(เฉลี่ย 68,238.89 บาท/เดือน)</t>
  </si>
  <si>
    <t>ค่าไฟฟ้า 9 เดือน
= 679,337.97 บาท 
(เฉลี่ย 75,482.00 บาท/เดือน)</t>
  </si>
  <si>
    <t>ไม่สามารถดำเนินการได้ตามแผน  เนื่องจากคณะฯ มีการใช้กระแสไฟฟ้าเพิ่มที่อาคารปฏิบัติการ ซึ่งเปิดให้บริการทุกวันทำการ 
(คิดเป็นค่าใช้จ่ายเพิ่ม
ร้อยละ 5.04)</t>
  </si>
  <si>
    <t>รายงานความก้าวหน้าการดำเนินงานตามแผนเพิ่มประสิทธิภาพ ประจำปีงบประมาณ พ.ศ. 2554  ไตรมาสที่ 4  (ก.ค.-ก.ย. 54)</t>
  </si>
  <si>
    <t>ก.ค. - ก.ย.. 2554</t>
  </si>
  <si>
    <t>ก.ค.-ก.ย.54</t>
  </si>
  <si>
    <t>ต.ค.53-มิ.ย.54</t>
  </si>
  <si>
    <t>ค่ามาตรฐานฯ</t>
  </si>
  <si>
    <t>เงิน/หน่วย</t>
  </si>
  <si>
    <t>เงิน/หน่วย kwh</t>
  </si>
  <si>
    <t>มีค่าไฟฟ้ารวมทั้งปีงบประมาณ 818,866.73 บาท 
(เฉลี่ย 68,238.89 บาท/เดือน)</t>
  </si>
  <si>
    <r>
      <t xml:space="preserve">มีค่าใช้จ่ายในการจัดซื้อ
วัสดุ/อุปกรณ์กีฬา
ในรอบ 9 เดือน
= 64,050.00 บาท
</t>
    </r>
    <r>
      <rPr>
        <b/>
        <u val="singleAccounting"/>
        <sz val="10"/>
        <color indexed="8"/>
        <rFont val="Tahoma"/>
        <family val="2"/>
      </rPr>
      <t>คิดเป็นร้อยละ 80.63 ของค่าใช้จ่ายปีงบประมาณ พ.ศ. 2553</t>
    </r>
  </si>
  <si>
    <t>มีค่าใช้จ่ายในการจัดซื้อ
วัสดุ/อุปกรณ์กีฬา
ในไตรมาสที่ 4 (ก.ค. - ก.ย. 54)
= 280 บาท
คิดเป็นค่าใช้จ่ายทั้งปี = 64,330 บาท หรือ ร้อยละ 80.41 ของค่าใช้จ่ายปีงบประมาณ พ.ศ. 2553</t>
  </si>
  <si>
    <t>ไม่สามารถดำเนินการได้ตามแผน  เนื่องจากคณะฯ มีการใช้กระแสไฟฟ้าเพิ่มที่อาคารปฏิบัติการ ซึ่งเปิดให้บริการทุกวันทำการ 
(คิดเป็นค่าใช้จ่ายเพิ่ม
ร้อยละ 9.33)</t>
  </si>
  <si>
    <t xml:space="preserve">ค่าไฟฟ้าเดือน ก.ค.-ก.ย.54
= 215,960.68 บาท 
คิดเป็นค่าใช้จ่ายทั้งปี = 215,960.68+679,337.97 = 895,298.65 บาท คิดเป็นร้อยละ 109.33 ของค่าใช้จ่ายปีงบประมาณ พ.ศ. 2553
(เฉลี่ย 81,390.79 บาท/เดือน)
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</si>
</sst>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8"/>
      <name val="Tahoma"/>
      <family val="2"/>
    </font>
    <font>
      <b/>
      <sz val="14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Tahoma"/>
      <family val="2"/>
    </font>
    <font>
      <b/>
      <sz val="12"/>
      <color indexed="8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u val="singleAccounting"/>
      <sz val="10"/>
      <color indexed="8"/>
      <name val="Tahoma"/>
      <family val="2"/>
    </font>
    <font>
      <sz val="10"/>
      <color indexed="10"/>
      <name val="Tahoma"/>
      <family val="2"/>
    </font>
    <font>
      <sz val="16"/>
      <name val="Cordia New"/>
      <family val="2"/>
    </font>
    <font>
      <sz val="14"/>
      <name val="Cordia New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indexed="9"/>
      <name val="Tahoma"/>
      <family val="2"/>
    </font>
    <font>
      <sz val="10"/>
      <color indexed="9"/>
      <name val="Tahoma"/>
      <family val="2"/>
    </font>
    <font>
      <sz val="16"/>
      <color indexed="9"/>
      <name val="Eucrosi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1" fillId="0" borderId="0" applyFont="0" applyFill="0" applyBorder="0" applyAlignment="0" applyProtection="0"/>
    <xf numFmtId="0" fontId="14" fillId="0" borderId="0">
      <alignment/>
      <protection/>
    </xf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vertical="top"/>
    </xf>
    <xf numFmtId="43" fontId="0" fillId="0" borderId="0" xfId="38" applyFont="1" applyAlignment="1">
      <alignment vertical="top"/>
    </xf>
    <xf numFmtId="0" fontId="0" fillId="0" borderId="10" xfId="0" applyBorder="1" applyAlignment="1">
      <alignment vertical="top" wrapText="1"/>
    </xf>
    <xf numFmtId="43" fontId="0" fillId="0" borderId="10" xfId="38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33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 indent="2"/>
    </xf>
    <xf numFmtId="0" fontId="1" fillId="0" borderId="0" xfId="0" applyFont="1" applyAlignment="1">
      <alignment vertical="top"/>
    </xf>
    <xf numFmtId="43" fontId="1" fillId="0" borderId="0" xfId="38" applyFont="1" applyAlignment="1">
      <alignment vertical="top"/>
    </xf>
    <xf numFmtId="43" fontId="1" fillId="33" borderId="10" xfId="38" applyFont="1" applyFill="1" applyBorder="1" applyAlignment="1">
      <alignment horizontal="center" vertical="top" wrapText="1"/>
    </xf>
    <xf numFmtId="43" fontId="1" fillId="0" borderId="10" xfId="38" applyFont="1" applyBorder="1" applyAlignment="1">
      <alignment vertical="top" wrapText="1"/>
    </xf>
    <xf numFmtId="43" fontId="1" fillId="0" borderId="10" xfId="38" applyFont="1" applyBorder="1" applyAlignment="1">
      <alignment vertical="top"/>
    </xf>
    <xf numFmtId="0" fontId="0" fillId="33" borderId="11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43" fontId="5" fillId="0" borderId="10" xfId="38" applyFont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0" fillId="35" borderId="10" xfId="0" applyFill="1" applyBorder="1" applyAlignment="1">
      <alignment horizontal="center" vertical="top" wrapText="1"/>
    </xf>
    <xf numFmtId="43" fontId="0" fillId="35" borderId="10" xfId="38" applyFont="1" applyFill="1" applyBorder="1" applyAlignment="1">
      <alignment horizontal="center" vertical="top" wrapText="1"/>
    </xf>
    <xf numFmtId="43" fontId="0" fillId="36" borderId="10" xfId="38" applyFont="1" applyFill="1" applyBorder="1" applyAlignment="1">
      <alignment horizontal="right" vertical="top"/>
    </xf>
    <xf numFmtId="0" fontId="0" fillId="36" borderId="10" xfId="0" applyFill="1" applyBorder="1" applyAlignment="1">
      <alignment horizontal="right" vertical="top"/>
    </xf>
    <xf numFmtId="0" fontId="5" fillId="0" borderId="0" xfId="0" applyFont="1" applyAlignment="1">
      <alignment vertical="top"/>
    </xf>
    <xf numFmtId="43" fontId="8" fillId="0" borderId="10" xfId="38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3" fontId="5" fillId="0" borderId="10" xfId="38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 indent="1"/>
    </xf>
    <xf numFmtId="0" fontId="0" fillId="0" borderId="10" xfId="0" applyBorder="1" applyAlignment="1">
      <alignment horizontal="left" vertical="top" wrapText="1" indent="1"/>
    </xf>
    <xf numFmtId="43" fontId="8" fillId="0" borderId="10" xfId="38" applyFont="1" applyBorder="1" applyAlignment="1">
      <alignment vertical="top" wrapText="1"/>
    </xf>
    <xf numFmtId="43" fontId="1" fillId="0" borderId="0" xfId="33" applyFont="1" applyAlignment="1">
      <alignment vertical="top"/>
    </xf>
    <xf numFmtId="0" fontId="9" fillId="35" borderId="11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35" borderId="12" xfId="0" applyFont="1" applyFill="1" applyBorder="1" applyAlignment="1">
      <alignment horizontal="center" vertical="top" wrapText="1"/>
    </xf>
    <xf numFmtId="43" fontId="9" fillId="35" borderId="10" xfId="33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43" fontId="9" fillId="0" borderId="10" xfId="33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 indent="2"/>
    </xf>
    <xf numFmtId="43" fontId="0" fillId="0" borderId="0" xfId="33" applyFont="1" applyAlignment="1">
      <alignment vertical="top"/>
    </xf>
    <xf numFmtId="43" fontId="9" fillId="0" borderId="0" xfId="33" applyFont="1" applyAlignment="1">
      <alignment vertical="top"/>
    </xf>
    <xf numFmtId="0" fontId="4" fillId="0" borderId="0" xfId="0" applyFont="1" applyAlignment="1">
      <alignment vertical="top"/>
    </xf>
    <xf numFmtId="43" fontId="9" fillId="0" borderId="10" xfId="33" applyFont="1" applyBorder="1" applyAlignment="1">
      <alignment horizontal="center" vertical="top" wrapText="1"/>
    </xf>
    <xf numFmtId="43" fontId="10" fillId="0" borderId="10" xfId="33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3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5" fillId="0" borderId="0" xfId="0" applyFont="1" applyAlignment="1">
      <alignment vertical="top"/>
    </xf>
    <xf numFmtId="43" fontId="5" fillId="0" borderId="0" xfId="33" applyFont="1" applyAlignment="1">
      <alignment vertical="top"/>
    </xf>
    <xf numFmtId="0" fontId="12" fillId="0" borderId="0" xfId="0" applyFont="1" applyAlignment="1">
      <alignment vertical="top"/>
    </xf>
    <xf numFmtId="0" fontId="12" fillId="0" borderId="10" xfId="0" applyFont="1" applyBorder="1" applyAlignment="1">
      <alignment vertical="top" wrapText="1"/>
    </xf>
    <xf numFmtId="43" fontId="12" fillId="0" borderId="10" xfId="33" applyFont="1" applyBorder="1" applyAlignment="1">
      <alignment vertical="top" wrapText="1"/>
    </xf>
    <xf numFmtId="43" fontId="12" fillId="0" borderId="10" xfId="33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 indent="2"/>
    </xf>
    <xf numFmtId="43" fontId="5" fillId="0" borderId="0" xfId="38" applyFont="1" applyAlignment="1">
      <alignment vertical="top"/>
    </xf>
    <xf numFmtId="43" fontId="12" fillId="0" borderId="0" xfId="33" applyFont="1" applyAlignment="1">
      <alignment vertical="top"/>
    </xf>
    <xf numFmtId="43" fontId="5" fillId="0" borderId="0" xfId="0" applyNumberFormat="1" applyFont="1" applyAlignment="1">
      <alignment vertical="top"/>
    </xf>
    <xf numFmtId="43" fontId="5" fillId="34" borderId="0" xfId="0" applyNumberFormat="1" applyFont="1" applyFill="1" applyAlignment="1">
      <alignment vertical="top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43" fontId="13" fillId="0" borderId="0" xfId="34" applyNumberFormat="1" applyFont="1">
      <alignment/>
      <protection/>
    </xf>
    <xf numFmtId="43" fontId="8" fillId="0" borderId="0" xfId="33" applyFont="1" applyAlignment="1">
      <alignment vertical="top"/>
    </xf>
    <xf numFmtId="0" fontId="16" fillId="0" borderId="0" xfId="0" applyFont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43" fontId="10" fillId="35" borderId="10" xfId="33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43" fontId="10" fillId="0" borderId="10" xfId="33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 indent="1"/>
    </xf>
    <xf numFmtId="43" fontId="8" fillId="0" borderId="10" xfId="38" applyFont="1" applyBorder="1" applyAlignment="1">
      <alignment vertical="top" wrapText="1"/>
    </xf>
    <xf numFmtId="43" fontId="10" fillId="0" borderId="10" xfId="33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3" fontId="17" fillId="0" borderId="0" xfId="38" applyFont="1" applyAlignment="1">
      <alignment vertical="top"/>
    </xf>
    <xf numFmtId="0" fontId="17" fillId="0" borderId="0" xfId="0" applyFont="1" applyAlignment="1">
      <alignment vertical="top"/>
    </xf>
    <xf numFmtId="2" fontId="17" fillId="0" borderId="0" xfId="0" applyNumberFormat="1" applyFont="1" applyAlignment="1">
      <alignment vertical="top"/>
    </xf>
    <xf numFmtId="43" fontId="18" fillId="0" borderId="0" xfId="33" applyFont="1" applyAlignment="1">
      <alignment vertical="top"/>
    </xf>
    <xf numFmtId="0" fontId="18" fillId="0" borderId="0" xfId="0" applyFont="1" applyAlignment="1">
      <alignment vertical="top"/>
    </xf>
    <xf numFmtId="43" fontId="18" fillId="0" borderId="0" xfId="0" applyNumberFormat="1" applyFont="1" applyAlignment="1">
      <alignment vertical="top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3" fontId="19" fillId="0" borderId="0" xfId="0" applyNumberFormat="1" applyFont="1" applyAlignment="1">
      <alignment/>
    </xf>
    <xf numFmtId="43" fontId="17" fillId="34" borderId="0" xfId="0" applyNumberFormat="1" applyFont="1" applyFill="1" applyAlignment="1">
      <alignment vertical="top"/>
    </xf>
    <xf numFmtId="0" fontId="3" fillId="0" borderId="0" xfId="0" applyFont="1" applyAlignment="1">
      <alignment horizontal="center" vertical="top"/>
    </xf>
    <xf numFmtId="43" fontId="9" fillId="35" borderId="13" xfId="33" applyFont="1" applyFill="1" applyBorder="1" applyAlignment="1">
      <alignment horizontal="center" vertical="top" wrapText="1"/>
    </xf>
    <xf numFmtId="43" fontId="9" fillId="35" borderId="14" xfId="33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43" fontId="10" fillId="35" borderId="13" xfId="33" applyFont="1" applyFill="1" applyBorder="1" applyAlignment="1">
      <alignment horizontal="center" vertical="top" wrapText="1"/>
    </xf>
    <xf numFmtId="43" fontId="10" fillId="35" borderId="14" xfId="33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43" fontId="1" fillId="33" borderId="13" xfId="38" applyFont="1" applyFill="1" applyBorder="1" applyAlignment="1">
      <alignment horizontal="center" vertical="top" wrapText="1"/>
    </xf>
    <xf numFmtId="43" fontId="1" fillId="33" borderId="14" xfId="38" applyFont="1" applyFill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="90" zoomScaleNormal="90" zoomScalePageLayoutView="0" workbookViewId="0" topLeftCell="A1">
      <selection activeCell="A7" sqref="A7"/>
    </sheetView>
  </sheetViews>
  <sheetFormatPr defaultColWidth="9.00390625" defaultRowHeight="15"/>
  <cols>
    <col min="1" max="1" width="23.00390625" style="1" customWidth="1"/>
    <col min="2" max="2" width="30.421875" style="1" customWidth="1"/>
    <col min="3" max="3" width="28.00390625" style="1" customWidth="1"/>
    <col min="4" max="4" width="23.57421875" style="2" customWidth="1"/>
    <col min="5" max="5" width="21.28125" style="1" customWidth="1"/>
    <col min="6" max="6" width="10.421875" style="1" customWidth="1"/>
    <col min="7" max="7" width="9.00390625" style="1" customWidth="1"/>
    <col min="8" max="8" width="11.421875" style="1" bestFit="1" customWidth="1"/>
    <col min="9" max="9" width="13.140625" style="1" bestFit="1" customWidth="1"/>
    <col min="10" max="16384" width="9.00390625" style="1" customWidth="1"/>
  </cols>
  <sheetData>
    <row r="1" spans="1:6" ht="18">
      <c r="A1" s="85" t="s">
        <v>32</v>
      </c>
      <c r="B1" s="85"/>
      <c r="C1" s="85"/>
      <c r="D1" s="85"/>
      <c r="E1" s="85"/>
      <c r="F1" s="85"/>
    </row>
    <row r="3" ht="14.25">
      <c r="A3" s="8" t="s">
        <v>20</v>
      </c>
    </row>
    <row r="5" spans="1:6" ht="28.5">
      <c r="A5" s="18" t="s">
        <v>0</v>
      </c>
      <c r="B5" s="18" t="s">
        <v>1</v>
      </c>
      <c r="C5" s="18" t="s">
        <v>2</v>
      </c>
      <c r="D5" s="19" t="s">
        <v>45</v>
      </c>
      <c r="E5" s="18" t="s">
        <v>3</v>
      </c>
      <c r="F5" s="18" t="s">
        <v>4</v>
      </c>
    </row>
    <row r="6" spans="1:6" ht="14.25">
      <c r="A6" s="5" t="s">
        <v>48</v>
      </c>
      <c r="B6" s="3"/>
      <c r="C6" s="3"/>
      <c r="D6" s="4"/>
      <c r="E6" s="3"/>
      <c r="F6" s="3"/>
    </row>
    <row r="7" spans="1:6" s="22" customFormat="1" ht="99.75">
      <c r="A7" s="26" t="s">
        <v>50</v>
      </c>
      <c r="B7" s="24" t="s">
        <v>46</v>
      </c>
      <c r="C7" s="24" t="s">
        <v>47</v>
      </c>
      <c r="D7" s="23" t="s">
        <v>72</v>
      </c>
      <c r="E7" s="23" t="s">
        <v>35</v>
      </c>
      <c r="F7" s="24" t="s">
        <v>37</v>
      </c>
    </row>
    <row r="8" spans="1:6" ht="14.25">
      <c r="A8" s="5" t="s">
        <v>49</v>
      </c>
      <c r="B8" s="3"/>
      <c r="C8" s="3"/>
      <c r="D8" s="4"/>
      <c r="E8" s="3"/>
      <c r="F8" s="3"/>
    </row>
    <row r="9" spans="1:6" ht="156.75">
      <c r="A9" s="27" t="s">
        <v>51</v>
      </c>
      <c r="B9" s="3" t="s">
        <v>52</v>
      </c>
      <c r="C9" s="24" t="s">
        <v>53</v>
      </c>
      <c r="D9" s="28" t="s">
        <v>54</v>
      </c>
      <c r="E9" s="28" t="s">
        <v>55</v>
      </c>
      <c r="F9" s="3" t="s">
        <v>37</v>
      </c>
    </row>
    <row r="10" spans="1:6" s="22" customFormat="1" ht="14.25">
      <c r="A10" s="24"/>
      <c r="B10" s="24"/>
      <c r="C10" s="24"/>
      <c r="D10" s="23"/>
      <c r="E10" s="25"/>
      <c r="F10" s="24"/>
    </row>
    <row r="11" spans="1:6" s="22" customFormat="1" ht="14.25" hidden="1">
      <c r="A11" s="24"/>
      <c r="B11" s="24"/>
      <c r="C11" s="24"/>
      <c r="D11" s="23"/>
      <c r="E11" s="25"/>
      <c r="F11" s="24"/>
    </row>
    <row r="12" spans="1:6" s="22" customFormat="1" ht="14.25" hidden="1">
      <c r="A12" s="24"/>
      <c r="B12" s="24"/>
      <c r="C12" s="24"/>
      <c r="D12" s="23"/>
      <c r="E12" s="25"/>
      <c r="F12" s="24"/>
    </row>
    <row r="13" spans="1:6" s="22" customFormat="1" ht="14.25" hidden="1">
      <c r="A13" s="24"/>
      <c r="B13" s="24"/>
      <c r="C13" s="24"/>
      <c r="D13" s="23"/>
      <c r="E13" s="25"/>
      <c r="F13" s="24"/>
    </row>
    <row r="14" spans="1:6" s="22" customFormat="1" ht="14.25" hidden="1">
      <c r="A14" s="24"/>
      <c r="B14" s="24"/>
      <c r="C14" s="24"/>
      <c r="D14" s="23"/>
      <c r="E14" s="25"/>
      <c r="F14" s="24"/>
    </row>
    <row r="15" spans="1:6" s="22" customFormat="1" ht="14.25" hidden="1">
      <c r="A15" s="24"/>
      <c r="B15" s="24"/>
      <c r="C15" s="24"/>
      <c r="D15" s="23"/>
      <c r="E15" s="25"/>
      <c r="F15" s="24"/>
    </row>
    <row r="16" spans="1:6" s="22" customFormat="1" ht="14.25" hidden="1">
      <c r="A16" s="24"/>
      <c r="B16" s="24"/>
      <c r="C16" s="24"/>
      <c r="D16" s="23"/>
      <c r="E16" s="25"/>
      <c r="F16" s="24"/>
    </row>
    <row r="17" spans="1:6" ht="14.25" hidden="1">
      <c r="A17" s="17" t="s">
        <v>33</v>
      </c>
      <c r="B17" s="16"/>
      <c r="C17" s="16"/>
      <c r="D17" s="20"/>
      <c r="E17" s="21"/>
      <c r="F17" s="21" t="s">
        <v>44</v>
      </c>
    </row>
    <row r="18" spans="1:6" ht="71.25" hidden="1">
      <c r="A18" s="3" t="s">
        <v>34</v>
      </c>
      <c r="B18" s="3" t="s">
        <v>39</v>
      </c>
      <c r="C18" s="3" t="s">
        <v>40</v>
      </c>
      <c r="D18" s="4" t="s">
        <v>35</v>
      </c>
      <c r="E18" s="3" t="s">
        <v>36</v>
      </c>
      <c r="F18" s="3" t="s">
        <v>37</v>
      </c>
    </row>
    <row r="19" spans="1:6" ht="85.5" hidden="1">
      <c r="A19" s="3" t="s">
        <v>43</v>
      </c>
      <c r="B19" s="3" t="s">
        <v>38</v>
      </c>
      <c r="C19" s="3" t="s">
        <v>40</v>
      </c>
      <c r="D19" s="4" t="s">
        <v>41</v>
      </c>
      <c r="E19" s="3" t="s">
        <v>42</v>
      </c>
      <c r="F19" s="3" t="s">
        <v>37</v>
      </c>
    </row>
  </sheetData>
  <sheetProtection/>
  <mergeCells count="1">
    <mergeCell ref="A1:F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="90" zoomScaleNormal="90" zoomScalePageLayoutView="0" workbookViewId="0" topLeftCell="A1">
      <selection activeCell="D16" sqref="D16"/>
    </sheetView>
  </sheetViews>
  <sheetFormatPr defaultColWidth="9.00390625" defaultRowHeight="15"/>
  <cols>
    <col min="1" max="1" width="18.421875" style="1" customWidth="1"/>
    <col min="2" max="2" width="17.140625" style="1" customWidth="1"/>
    <col min="3" max="3" width="18.421875" style="1" customWidth="1"/>
    <col min="4" max="4" width="16.7109375" style="1" bestFit="1" customWidth="1"/>
    <col min="5" max="5" width="21.8515625" style="1" hidden="1" customWidth="1"/>
    <col min="6" max="6" width="25.7109375" style="1" hidden="1" customWidth="1"/>
    <col min="7" max="7" width="22.57421875" style="29" bestFit="1" customWidth="1"/>
    <col min="8" max="8" width="24.8515625" style="29" bestFit="1" customWidth="1"/>
    <col min="9" max="9" width="19.421875" style="1" customWidth="1"/>
    <col min="10" max="11" width="11.421875" style="1" bestFit="1" customWidth="1"/>
    <col min="12" max="16384" width="9.00390625" style="1" customWidth="1"/>
  </cols>
  <sheetData>
    <row r="1" spans="1:9" ht="15">
      <c r="A1" s="88" t="s">
        <v>56</v>
      </c>
      <c r="B1" s="88"/>
      <c r="C1" s="88"/>
      <c r="D1" s="88"/>
      <c r="E1" s="88"/>
      <c r="F1" s="88"/>
      <c r="G1" s="88"/>
      <c r="H1" s="88"/>
      <c r="I1" s="88"/>
    </row>
    <row r="3" ht="14.25">
      <c r="A3" s="40" t="s">
        <v>57</v>
      </c>
    </row>
    <row r="5" spans="1:9" s="32" customFormat="1" ht="33.75" customHeight="1">
      <c r="A5" s="30" t="s">
        <v>0</v>
      </c>
      <c r="B5" s="30" t="s">
        <v>24</v>
      </c>
      <c r="C5" s="30" t="s">
        <v>3</v>
      </c>
      <c r="D5" s="30" t="s">
        <v>25</v>
      </c>
      <c r="E5" s="31" t="s">
        <v>1</v>
      </c>
      <c r="F5" s="31" t="s">
        <v>2</v>
      </c>
      <c r="G5" s="86" t="s">
        <v>28</v>
      </c>
      <c r="H5" s="87"/>
      <c r="I5" s="30" t="s">
        <v>61</v>
      </c>
    </row>
    <row r="6" spans="1:9" s="32" customFormat="1" ht="25.5">
      <c r="A6" s="33"/>
      <c r="B6" s="33"/>
      <c r="C6" s="33"/>
      <c r="D6" s="33"/>
      <c r="E6" s="31"/>
      <c r="F6" s="31"/>
      <c r="G6" s="34" t="s">
        <v>60</v>
      </c>
      <c r="H6" s="34" t="s">
        <v>59</v>
      </c>
      <c r="I6" s="33"/>
    </row>
    <row r="7" spans="1:9" s="32" customFormat="1" ht="14.25">
      <c r="A7" s="5" t="s">
        <v>48</v>
      </c>
      <c r="B7" s="35"/>
      <c r="C7" s="35"/>
      <c r="D7" s="35"/>
      <c r="E7" s="35"/>
      <c r="F7" s="35"/>
      <c r="G7" s="36"/>
      <c r="H7" s="36"/>
      <c r="I7" s="35"/>
    </row>
    <row r="8" spans="1:9" ht="89.25">
      <c r="A8" s="26" t="s">
        <v>50</v>
      </c>
      <c r="B8" s="35" t="s">
        <v>37</v>
      </c>
      <c r="C8" s="23" t="s">
        <v>35</v>
      </c>
      <c r="D8" s="35" t="s">
        <v>58</v>
      </c>
      <c r="E8" s="35" t="s">
        <v>5</v>
      </c>
      <c r="F8" s="35" t="s">
        <v>10</v>
      </c>
      <c r="G8" s="41" t="s">
        <v>62</v>
      </c>
      <c r="H8" s="41" t="s">
        <v>63</v>
      </c>
      <c r="I8" s="43" t="s">
        <v>64</v>
      </c>
    </row>
    <row r="9" spans="1:11" ht="14.25">
      <c r="A9" s="5" t="s">
        <v>49</v>
      </c>
      <c r="B9" s="35"/>
      <c r="C9" s="36"/>
      <c r="D9" s="35"/>
      <c r="E9" s="35"/>
      <c r="F9" s="35"/>
      <c r="G9" s="41"/>
      <c r="H9" s="42"/>
      <c r="I9" s="43"/>
      <c r="K9" s="45">
        <f>6405000/90816</f>
        <v>70.5272198731501</v>
      </c>
    </row>
    <row r="10" spans="1:9" ht="85.5">
      <c r="A10" s="27" t="s">
        <v>51</v>
      </c>
      <c r="B10" s="35" t="s">
        <v>37</v>
      </c>
      <c r="C10" s="28" t="s">
        <v>55</v>
      </c>
      <c r="D10" s="35" t="s">
        <v>58</v>
      </c>
      <c r="E10" s="35"/>
      <c r="F10" s="35"/>
      <c r="G10" s="28" t="s">
        <v>54</v>
      </c>
      <c r="H10" s="41" t="s">
        <v>73</v>
      </c>
      <c r="I10" s="43"/>
    </row>
    <row r="11" spans="1:11" ht="14.25">
      <c r="A11" s="37"/>
      <c r="B11" s="35"/>
      <c r="C11" s="36"/>
      <c r="D11" s="35"/>
      <c r="E11" s="35"/>
      <c r="F11" s="35"/>
      <c r="G11" s="41"/>
      <c r="H11" s="42"/>
      <c r="I11" s="43"/>
      <c r="J11" s="38">
        <f>K11*100/K13</f>
        <v>47.48014711013826</v>
      </c>
      <c r="K11" s="2">
        <v>68238.89</v>
      </c>
    </row>
    <row r="12" spans="1:11" ht="14.25">
      <c r="A12" s="37"/>
      <c r="B12" s="35"/>
      <c r="C12" s="36"/>
      <c r="D12" s="35"/>
      <c r="E12" s="35"/>
      <c r="F12" s="35"/>
      <c r="G12" s="41"/>
      <c r="H12" s="42"/>
      <c r="I12" s="43"/>
      <c r="J12" s="45">
        <f>K12*100/K13</f>
        <v>52.519852889861724</v>
      </c>
      <c r="K12" s="2">
        <v>75482</v>
      </c>
    </row>
    <row r="13" spans="1:11" ht="14.25">
      <c r="A13" s="32"/>
      <c r="B13" s="32"/>
      <c r="C13" s="32"/>
      <c r="D13" s="32"/>
      <c r="E13" s="32"/>
      <c r="F13" s="32"/>
      <c r="G13" s="39"/>
      <c r="H13" s="39"/>
      <c r="I13" s="32"/>
      <c r="J13" s="44">
        <f>J12-J11</f>
        <v>5.039705779723462</v>
      </c>
      <c r="K13" s="44">
        <f>SUM(K11:K12)</f>
        <v>143720.89</v>
      </c>
    </row>
    <row r="14" spans="1:9" ht="14.25">
      <c r="A14" s="32"/>
      <c r="B14" s="32"/>
      <c r="C14" s="32"/>
      <c r="D14" s="32"/>
      <c r="E14" s="32"/>
      <c r="F14" s="32"/>
      <c r="G14" s="39"/>
      <c r="H14" s="39"/>
      <c r="I14" s="32">
        <f>64050*100/80000</f>
        <v>80.0625</v>
      </c>
    </row>
    <row r="15" spans="1:9" ht="14.25">
      <c r="A15" s="32"/>
      <c r="B15" s="32"/>
      <c r="C15" s="32"/>
      <c r="E15" s="32"/>
      <c r="F15" s="32"/>
      <c r="G15" s="39"/>
      <c r="H15" s="39"/>
      <c r="I15" s="32"/>
    </row>
    <row r="16" spans="1:9" ht="14.25">
      <c r="A16" s="32"/>
      <c r="B16" s="32"/>
      <c r="C16" s="32"/>
      <c r="E16" s="32"/>
      <c r="F16" s="32"/>
      <c r="G16" s="39"/>
      <c r="H16" s="39"/>
      <c r="I16" s="32"/>
    </row>
    <row r="17" spans="1:9" ht="14.25">
      <c r="A17" s="32"/>
      <c r="B17" s="32"/>
      <c r="C17" s="32"/>
      <c r="D17" s="32"/>
      <c r="E17" s="32"/>
      <c r="F17" s="32"/>
      <c r="G17" s="39"/>
      <c r="H17" s="39"/>
      <c r="I17" s="32"/>
    </row>
    <row r="18" spans="1:9" ht="14.25">
      <c r="A18" s="32"/>
      <c r="B18" s="32"/>
      <c r="C18" s="32"/>
      <c r="D18" s="32"/>
      <c r="E18" s="32"/>
      <c r="F18" s="32"/>
      <c r="G18" s="39"/>
      <c r="H18" s="39"/>
      <c r="I18" s="32"/>
    </row>
    <row r="19" spans="1:9" ht="14.25">
      <c r="A19" s="32"/>
      <c r="B19" s="32"/>
      <c r="C19" s="32"/>
      <c r="D19" s="32"/>
      <c r="E19" s="32"/>
      <c r="F19" s="32"/>
      <c r="G19" s="39"/>
      <c r="H19" s="39"/>
      <c r="I19" s="32"/>
    </row>
    <row r="20" spans="1:9" ht="14.25">
      <c r="A20" s="32"/>
      <c r="B20" s="32"/>
      <c r="C20" s="32"/>
      <c r="D20" s="32"/>
      <c r="E20" s="32"/>
      <c r="F20" s="32"/>
      <c r="G20" s="39"/>
      <c r="H20" s="39"/>
      <c r="I20" s="32"/>
    </row>
    <row r="21" spans="1:9" ht="14.25">
      <c r="A21" s="32"/>
      <c r="B21" s="32"/>
      <c r="C21" s="32"/>
      <c r="D21" s="32"/>
      <c r="E21" s="32"/>
      <c r="F21" s="32"/>
      <c r="G21" s="39"/>
      <c r="H21" s="39"/>
      <c r="I21" s="32"/>
    </row>
    <row r="22" spans="1:9" ht="14.25">
      <c r="A22" s="32"/>
      <c r="B22" s="32"/>
      <c r="C22" s="32"/>
      <c r="D22" s="32"/>
      <c r="E22" s="32"/>
      <c r="F22" s="32"/>
      <c r="G22" s="39"/>
      <c r="H22" s="39"/>
      <c r="I22" s="32"/>
    </row>
    <row r="23" spans="1:9" ht="14.25">
      <c r="A23" s="32"/>
      <c r="B23" s="32"/>
      <c r="C23" s="32"/>
      <c r="D23" s="32"/>
      <c r="E23" s="32"/>
      <c r="F23" s="32"/>
      <c r="G23" s="39"/>
      <c r="H23" s="39"/>
      <c r="I23" s="32"/>
    </row>
    <row r="24" spans="1:9" ht="14.25">
      <c r="A24" s="32"/>
      <c r="B24" s="32"/>
      <c r="C24" s="32"/>
      <c r="D24" s="32"/>
      <c r="E24" s="32"/>
      <c r="F24" s="32"/>
      <c r="G24" s="39"/>
      <c r="H24" s="39"/>
      <c r="I24" s="32"/>
    </row>
    <row r="25" spans="1:9" ht="14.25">
      <c r="A25" s="32"/>
      <c r="B25" s="32"/>
      <c r="C25" s="32"/>
      <c r="D25" s="32"/>
      <c r="E25" s="32"/>
      <c r="F25" s="32"/>
      <c r="G25" s="39"/>
      <c r="H25" s="39"/>
      <c r="I25" s="32"/>
    </row>
    <row r="26" spans="1:9" ht="14.25">
      <c r="A26" s="32"/>
      <c r="B26" s="32"/>
      <c r="C26" s="32"/>
      <c r="D26" s="32"/>
      <c r="E26" s="32"/>
      <c r="F26" s="32"/>
      <c r="G26" s="39"/>
      <c r="H26" s="39"/>
      <c r="I26" s="32"/>
    </row>
    <row r="27" spans="1:9" ht="14.25">
      <c r="A27" s="32"/>
      <c r="B27" s="32"/>
      <c r="C27" s="32"/>
      <c r="D27" s="32"/>
      <c r="E27" s="32"/>
      <c r="F27" s="32"/>
      <c r="G27" s="39"/>
      <c r="H27" s="39"/>
      <c r="I27" s="32"/>
    </row>
    <row r="28" spans="1:9" ht="14.25">
      <c r="A28" s="32"/>
      <c r="B28" s="32"/>
      <c r="C28" s="32"/>
      <c r="D28" s="32"/>
      <c r="E28" s="32"/>
      <c r="F28" s="32"/>
      <c r="G28" s="39"/>
      <c r="H28" s="39"/>
      <c r="I28" s="32"/>
    </row>
    <row r="29" spans="1:9" ht="14.25">
      <c r="A29" s="32"/>
      <c r="B29" s="32"/>
      <c r="C29" s="32"/>
      <c r="D29" s="32"/>
      <c r="E29" s="32"/>
      <c r="F29" s="32"/>
      <c r="G29" s="39"/>
      <c r="H29" s="39"/>
      <c r="I29" s="32"/>
    </row>
    <row r="30" spans="1:9" ht="14.25">
      <c r="A30" s="32"/>
      <c r="B30" s="32"/>
      <c r="C30" s="32"/>
      <c r="D30" s="32"/>
      <c r="E30" s="32"/>
      <c r="F30" s="32"/>
      <c r="G30" s="39"/>
      <c r="H30" s="39"/>
      <c r="I30" s="32"/>
    </row>
    <row r="31" spans="1:9" ht="14.25">
      <c r="A31" s="32"/>
      <c r="B31" s="32"/>
      <c r="C31" s="32"/>
      <c r="D31" s="32"/>
      <c r="E31" s="32"/>
      <c r="F31" s="32"/>
      <c r="G31" s="39"/>
      <c r="H31" s="39"/>
      <c r="I31" s="32"/>
    </row>
  </sheetData>
  <sheetProtection/>
  <mergeCells count="2">
    <mergeCell ref="G5:H5"/>
    <mergeCell ref="A1:I1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landscape" paperSize="9" scale="90" r:id="rId1"/>
  <headerFooter alignWithMargins="0">
    <oddFooter>&amp;Lผู้ให้ข้อมูล  นางสาวทองวาท ราชชารี&amp;Cเบอร์โทรศัพท์ที่ติดต่อได้  034-351898  หรือ  ภายใน 3571-4 ต่อ 240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90" zoomScaleNormal="90" zoomScalePageLayoutView="0" workbookViewId="0" topLeftCell="A1">
      <selection activeCell="A3" sqref="A3"/>
    </sheetView>
  </sheetViews>
  <sheetFormatPr defaultColWidth="9.00390625" defaultRowHeight="15"/>
  <cols>
    <col min="1" max="1" width="18.421875" style="46" customWidth="1"/>
    <col min="2" max="2" width="17.140625" style="46" customWidth="1"/>
    <col min="3" max="3" width="18.421875" style="46" customWidth="1"/>
    <col min="4" max="4" width="16.7109375" style="46" bestFit="1" customWidth="1"/>
    <col min="5" max="5" width="21.8515625" style="46" hidden="1" customWidth="1"/>
    <col min="6" max="6" width="25.7109375" style="46" hidden="1" customWidth="1"/>
    <col min="7" max="7" width="22.57421875" style="47" bestFit="1" customWidth="1"/>
    <col min="8" max="8" width="24.8515625" style="47" bestFit="1" customWidth="1"/>
    <col min="9" max="9" width="19.421875" style="46" customWidth="1"/>
    <col min="10" max="10" width="15.28125" style="46" customWidth="1"/>
    <col min="11" max="12" width="15.28125" style="46" bestFit="1" customWidth="1"/>
    <col min="13" max="16384" width="9.00390625" style="46" customWidth="1"/>
  </cols>
  <sheetData>
    <row r="1" spans="1:9" ht="15">
      <c r="A1" s="91" t="s">
        <v>65</v>
      </c>
      <c r="B1" s="91"/>
      <c r="C1" s="91"/>
      <c r="D1" s="91"/>
      <c r="E1" s="91"/>
      <c r="F1" s="91"/>
      <c r="G1" s="91"/>
      <c r="H1" s="91"/>
      <c r="I1" s="91"/>
    </row>
    <row r="2" spans="1:9" ht="14.25">
      <c r="A2" s="59"/>
      <c r="B2" s="59"/>
      <c r="C2" s="59"/>
      <c r="D2" s="59"/>
      <c r="E2" s="59"/>
      <c r="F2" s="59"/>
      <c r="G2" s="62"/>
      <c r="H2" s="62"/>
      <c r="I2" s="59"/>
    </row>
    <row r="3" spans="1:9" ht="14.25">
      <c r="A3" s="63" t="s">
        <v>57</v>
      </c>
      <c r="B3" s="59"/>
      <c r="C3" s="59"/>
      <c r="D3" s="59"/>
      <c r="E3" s="59"/>
      <c r="F3" s="59"/>
      <c r="G3" s="62"/>
      <c r="H3" s="62"/>
      <c r="I3" s="59"/>
    </row>
    <row r="4" spans="1:9" ht="14.25">
      <c r="A4" s="59"/>
      <c r="B4" s="59"/>
      <c r="C4" s="59"/>
      <c r="D4" s="59"/>
      <c r="E4" s="59"/>
      <c r="F4" s="59"/>
      <c r="G4" s="62"/>
      <c r="H4" s="62"/>
      <c r="I4" s="59"/>
    </row>
    <row r="5" spans="1:9" s="48" customFormat="1" ht="33.75" customHeight="1">
      <c r="A5" s="64" t="s">
        <v>0</v>
      </c>
      <c r="B5" s="64" t="s">
        <v>24</v>
      </c>
      <c r="C5" s="64" t="s">
        <v>3</v>
      </c>
      <c r="D5" s="64" t="s">
        <v>25</v>
      </c>
      <c r="E5" s="65" t="s">
        <v>1</v>
      </c>
      <c r="F5" s="65" t="s">
        <v>2</v>
      </c>
      <c r="G5" s="89" t="s">
        <v>28</v>
      </c>
      <c r="H5" s="90"/>
      <c r="I5" s="64" t="s">
        <v>61</v>
      </c>
    </row>
    <row r="6" spans="1:9" s="48" customFormat="1" ht="25.5">
      <c r="A6" s="66"/>
      <c r="B6" s="66"/>
      <c r="C6" s="66"/>
      <c r="D6" s="66"/>
      <c r="E6" s="65"/>
      <c r="F6" s="65"/>
      <c r="G6" s="67" t="s">
        <v>60</v>
      </c>
      <c r="H6" s="67" t="s">
        <v>59</v>
      </c>
      <c r="I6" s="66"/>
    </row>
    <row r="7" spans="1:9" s="48" customFormat="1" ht="14.25">
      <c r="A7" s="68" t="s">
        <v>48</v>
      </c>
      <c r="B7" s="69"/>
      <c r="C7" s="69"/>
      <c r="D7" s="69"/>
      <c r="E7" s="69"/>
      <c r="F7" s="69"/>
      <c r="G7" s="70"/>
      <c r="H7" s="70"/>
      <c r="I7" s="69"/>
    </row>
    <row r="8" spans="1:11" ht="140.25">
      <c r="A8" s="71" t="s">
        <v>50</v>
      </c>
      <c r="B8" s="69" t="s">
        <v>37</v>
      </c>
      <c r="C8" s="72" t="s">
        <v>35</v>
      </c>
      <c r="D8" s="69" t="s">
        <v>66</v>
      </c>
      <c r="E8" s="69" t="s">
        <v>5</v>
      </c>
      <c r="F8" s="69" t="s">
        <v>10</v>
      </c>
      <c r="G8" s="73" t="s">
        <v>62</v>
      </c>
      <c r="H8" s="73" t="s">
        <v>76</v>
      </c>
      <c r="I8" s="74" t="s">
        <v>75</v>
      </c>
      <c r="J8" s="61">
        <f>895298.65/11</f>
        <v>81390.78636363636</v>
      </c>
      <c r="K8" s="75"/>
    </row>
    <row r="9" spans="1:11" ht="14.25">
      <c r="A9" s="68" t="s">
        <v>49</v>
      </c>
      <c r="B9" s="69"/>
      <c r="C9" s="70"/>
      <c r="D9" s="69"/>
      <c r="E9" s="69"/>
      <c r="F9" s="69"/>
      <c r="G9" s="73"/>
      <c r="H9" s="73"/>
      <c r="I9" s="74"/>
      <c r="J9" s="76"/>
      <c r="K9" s="77"/>
    </row>
    <row r="10" spans="1:11" ht="117.75" customHeight="1">
      <c r="A10" s="71" t="s">
        <v>51</v>
      </c>
      <c r="B10" s="69" t="s">
        <v>37</v>
      </c>
      <c r="C10" s="72" t="s">
        <v>55</v>
      </c>
      <c r="D10" s="69" t="s">
        <v>66</v>
      </c>
      <c r="E10" s="69"/>
      <c r="F10" s="69"/>
      <c r="G10" s="73" t="s">
        <v>54</v>
      </c>
      <c r="H10" s="73" t="s">
        <v>74</v>
      </c>
      <c r="I10" s="74"/>
      <c r="J10" s="76"/>
      <c r="K10" s="76"/>
    </row>
    <row r="11" spans="1:11" ht="14.25">
      <c r="A11" s="53"/>
      <c r="B11" s="49"/>
      <c r="C11" s="50"/>
      <c r="D11" s="49"/>
      <c r="E11" s="49"/>
      <c r="F11" s="49"/>
      <c r="G11" s="51"/>
      <c r="H11" s="51"/>
      <c r="I11" s="52"/>
      <c r="J11" s="78">
        <v>64050</v>
      </c>
      <c r="K11" s="79">
        <v>80000</v>
      </c>
    </row>
    <row r="12" spans="1:11" ht="14.25">
      <c r="A12" s="53"/>
      <c r="B12" s="49"/>
      <c r="C12" s="50"/>
      <c r="D12" s="49"/>
      <c r="E12" s="49"/>
      <c r="F12" s="49"/>
      <c r="G12" s="51"/>
      <c r="H12" s="51"/>
      <c r="I12" s="52"/>
      <c r="J12" s="78">
        <v>280</v>
      </c>
      <c r="K12" s="79"/>
    </row>
    <row r="13" spans="1:11" ht="14.25">
      <c r="A13" s="48"/>
      <c r="B13" s="48"/>
      <c r="C13" s="48"/>
      <c r="D13" s="48"/>
      <c r="E13" s="48"/>
      <c r="F13" s="48"/>
      <c r="G13" s="55"/>
      <c r="H13" s="55"/>
      <c r="I13" s="48"/>
      <c r="J13" s="78">
        <f>SUM(J11:J12)</f>
        <v>64330</v>
      </c>
      <c r="K13" s="80">
        <f>J13*100/K11</f>
        <v>80.4125</v>
      </c>
    </row>
    <row r="14" spans="1:12" ht="14.25">
      <c r="A14" s="48"/>
      <c r="B14" s="48"/>
      <c r="C14" s="48"/>
      <c r="D14" s="48"/>
      <c r="E14" s="48"/>
      <c r="F14" s="48"/>
      <c r="G14" s="55"/>
      <c r="H14" s="46"/>
      <c r="J14" s="81" t="s">
        <v>69</v>
      </c>
      <c r="K14" s="82" t="s">
        <v>70</v>
      </c>
      <c r="L14" s="58" t="s">
        <v>71</v>
      </c>
    </row>
    <row r="15" spans="1:12" ht="14.25">
      <c r="A15" s="48"/>
      <c r="B15" s="48"/>
      <c r="C15" s="48"/>
      <c r="E15" s="48"/>
      <c r="F15" s="48"/>
      <c r="G15" s="55"/>
      <c r="H15" s="46"/>
      <c r="J15" s="75">
        <v>229057328.62</v>
      </c>
      <c r="K15" s="76"/>
      <c r="L15" s="60">
        <v>3.3</v>
      </c>
    </row>
    <row r="16" spans="1:12" ht="14.25">
      <c r="A16" s="48"/>
      <c r="B16" s="48"/>
      <c r="C16" s="48"/>
      <c r="E16" s="48"/>
      <c r="F16" s="48"/>
      <c r="G16" s="55"/>
      <c r="H16" s="46"/>
      <c r="J16" s="76"/>
      <c r="K16" s="76"/>
      <c r="L16" s="56"/>
    </row>
    <row r="17" spans="1:12" ht="22.5">
      <c r="A17" s="48"/>
      <c r="B17" s="48"/>
      <c r="C17" s="48"/>
      <c r="D17" s="48"/>
      <c r="E17" s="48"/>
      <c r="F17" s="48"/>
      <c r="G17" s="55"/>
      <c r="H17" s="46"/>
      <c r="J17" s="76" t="s">
        <v>67</v>
      </c>
      <c r="K17" s="83">
        <v>215960.68</v>
      </c>
      <c r="L17" s="56">
        <f>K17/L15</f>
        <v>65442.6303030303</v>
      </c>
    </row>
    <row r="18" spans="1:12" ht="14.25">
      <c r="A18" s="48"/>
      <c r="B18" s="48"/>
      <c r="C18" s="48"/>
      <c r="D18" s="48"/>
      <c r="E18" s="48"/>
      <c r="F18" s="48"/>
      <c r="G18" s="55"/>
      <c r="H18" s="55"/>
      <c r="I18" s="48"/>
      <c r="J18" s="76" t="s">
        <v>68</v>
      </c>
      <c r="K18" s="75">
        <v>679337.97</v>
      </c>
      <c r="L18" s="56">
        <f>K18/L15</f>
        <v>205859.9909090909</v>
      </c>
    </row>
    <row r="19" spans="1:12" ht="14.25">
      <c r="A19" s="48"/>
      <c r="B19" s="48"/>
      <c r="C19" s="48"/>
      <c r="D19" s="48"/>
      <c r="E19" s="48"/>
      <c r="F19" s="48"/>
      <c r="G19" s="55"/>
      <c r="H19" s="55"/>
      <c r="I19" s="48"/>
      <c r="J19" s="76"/>
      <c r="K19" s="84">
        <f>SUM(K17:K18)</f>
        <v>895298.6499999999</v>
      </c>
      <c r="L19" s="57">
        <f>SUM(L17:L18)</f>
        <v>271302.6212121212</v>
      </c>
    </row>
    <row r="20" spans="1:12" ht="14.25">
      <c r="A20" s="48"/>
      <c r="B20" s="48"/>
      <c r="C20" s="48"/>
      <c r="D20" s="48"/>
      <c r="E20" s="48"/>
      <c r="F20" s="48"/>
      <c r="G20" s="55"/>
      <c r="H20" s="55"/>
      <c r="I20" s="48"/>
      <c r="J20" s="76"/>
      <c r="K20" s="76"/>
      <c r="L20" s="56"/>
    </row>
    <row r="21" spans="1:12" ht="14.25">
      <c r="A21" s="48"/>
      <c r="B21" s="48"/>
      <c r="C21" s="48"/>
      <c r="D21" s="48"/>
      <c r="E21" s="48"/>
      <c r="F21" s="48"/>
      <c r="G21" s="55"/>
      <c r="H21" s="55"/>
      <c r="I21" s="48"/>
      <c r="J21" s="76"/>
      <c r="K21" s="76"/>
      <c r="L21" s="54">
        <f>31881.72*12</f>
        <v>382580.64</v>
      </c>
    </row>
    <row r="22" spans="1:11" ht="14.25">
      <c r="A22" s="48"/>
      <c r="B22" s="48"/>
      <c r="C22" s="48"/>
      <c r="D22" s="48"/>
      <c r="E22" s="48"/>
      <c r="F22" s="48"/>
      <c r="G22" s="55"/>
      <c r="H22" s="55"/>
      <c r="I22" s="48"/>
      <c r="J22" s="76"/>
      <c r="K22" s="76"/>
    </row>
    <row r="23" spans="1:11" ht="14.25">
      <c r="A23" s="48"/>
      <c r="B23" s="48"/>
      <c r="C23" s="48"/>
      <c r="D23" s="48"/>
      <c r="E23" s="48"/>
      <c r="F23" s="48"/>
      <c r="G23" s="55"/>
      <c r="H23" s="55"/>
      <c r="I23" s="48"/>
      <c r="J23" s="76"/>
      <c r="K23" s="76"/>
    </row>
    <row r="24" spans="1:11" ht="14.25">
      <c r="A24" s="48"/>
      <c r="B24" s="48"/>
      <c r="C24" s="48"/>
      <c r="D24" s="48"/>
      <c r="E24" s="48"/>
      <c r="F24" s="48"/>
      <c r="G24" s="55"/>
      <c r="H24" s="55"/>
      <c r="I24" s="48"/>
      <c r="J24" s="76"/>
      <c r="K24" s="76"/>
    </row>
    <row r="25" spans="1:11" ht="14.25">
      <c r="A25" s="48"/>
      <c r="B25" s="48"/>
      <c r="C25" s="48"/>
      <c r="D25" s="48"/>
      <c r="E25" s="48"/>
      <c r="F25" s="48"/>
      <c r="G25" s="55"/>
      <c r="H25" s="55"/>
      <c r="I25" s="48"/>
      <c r="J25" s="76"/>
      <c r="K25" s="76"/>
    </row>
    <row r="26" spans="1:11" ht="14.25">
      <c r="A26" s="48"/>
      <c r="B26" s="48"/>
      <c r="C26" s="48"/>
      <c r="D26" s="48"/>
      <c r="E26" s="48"/>
      <c r="F26" s="48"/>
      <c r="G26" s="55"/>
      <c r="H26" s="55"/>
      <c r="I26" s="48"/>
      <c r="J26" s="76"/>
      <c r="K26" s="76"/>
    </row>
    <row r="27" spans="1:11" ht="14.25">
      <c r="A27" s="48"/>
      <c r="B27" s="48"/>
      <c r="C27" s="48"/>
      <c r="D27" s="48"/>
      <c r="E27" s="48"/>
      <c r="F27" s="48"/>
      <c r="G27" s="55"/>
      <c r="H27" s="55"/>
      <c r="I27" s="48"/>
      <c r="J27" s="76"/>
      <c r="K27" s="76"/>
    </row>
    <row r="28" spans="1:11" ht="14.25">
      <c r="A28" s="48"/>
      <c r="B28" s="48"/>
      <c r="C28" s="48"/>
      <c r="D28" s="48"/>
      <c r="E28" s="48"/>
      <c r="F28" s="48"/>
      <c r="G28" s="55"/>
      <c r="H28" s="55"/>
      <c r="I28" s="48"/>
      <c r="J28" s="76"/>
      <c r="K28" s="76"/>
    </row>
    <row r="29" spans="1:11" ht="14.25">
      <c r="A29" s="48"/>
      <c r="B29" s="48"/>
      <c r="C29" s="48"/>
      <c r="D29" s="48"/>
      <c r="E29" s="48"/>
      <c r="F29" s="48"/>
      <c r="G29" s="55"/>
      <c r="H29" s="55"/>
      <c r="I29" s="48"/>
      <c r="J29" s="76"/>
      <c r="K29" s="76"/>
    </row>
    <row r="30" spans="1:11" ht="14.25">
      <c r="A30" s="48"/>
      <c r="B30" s="48"/>
      <c r="C30" s="48"/>
      <c r="D30" s="48"/>
      <c r="E30" s="48"/>
      <c r="F30" s="48"/>
      <c r="G30" s="55"/>
      <c r="H30" s="55"/>
      <c r="I30" s="48"/>
      <c r="J30" s="76"/>
      <c r="K30" s="76"/>
    </row>
    <row r="31" spans="1:11" ht="14.25">
      <c r="A31" s="48"/>
      <c r="B31" s="48"/>
      <c r="C31" s="48"/>
      <c r="D31" s="48"/>
      <c r="E31" s="48"/>
      <c r="F31" s="48"/>
      <c r="G31" s="55"/>
      <c r="H31" s="55"/>
      <c r="I31" s="48"/>
      <c r="J31" s="76"/>
      <c r="K31" s="76"/>
    </row>
    <row r="32" spans="10:11" ht="14.25">
      <c r="J32" s="76"/>
      <c r="K32" s="76"/>
    </row>
    <row r="33" spans="10:11" ht="14.25">
      <c r="J33" s="76"/>
      <c r="K33" s="76"/>
    </row>
    <row r="34" spans="10:11" ht="14.25">
      <c r="J34" s="76"/>
      <c r="K34" s="76"/>
    </row>
    <row r="35" spans="10:11" ht="14.25">
      <c r="J35" s="76"/>
      <c r="K35" s="76"/>
    </row>
    <row r="36" spans="10:11" ht="14.25">
      <c r="J36" s="76"/>
      <c r="K36" s="76"/>
    </row>
    <row r="37" spans="10:11" ht="14.25">
      <c r="J37" s="76"/>
      <c r="K37" s="76"/>
    </row>
    <row r="38" spans="10:11" ht="14.25">
      <c r="J38" s="76"/>
      <c r="K38" s="76"/>
    </row>
    <row r="39" spans="10:11" ht="14.25">
      <c r="J39" s="76"/>
      <c r="K39" s="76"/>
    </row>
    <row r="40" spans="10:11" ht="14.25">
      <c r="J40" s="76"/>
      <c r="K40" s="76"/>
    </row>
    <row r="41" spans="10:11" ht="14.25">
      <c r="J41" s="76"/>
      <c r="K41" s="76"/>
    </row>
  </sheetData>
  <sheetProtection/>
  <mergeCells count="2">
    <mergeCell ref="G5:H5"/>
    <mergeCell ref="A1:I1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landscape" paperSize="9" scale="90" r:id="rId1"/>
  <headerFooter alignWithMargins="0">
    <oddFooter>&amp;Lผู้ให้ข้อมูล  นางสาวทองวาท ราชชารี&amp;Cเบอร์โทรศัพท์ที่ติดต่อได้  034-351898  หรือ  ภายใน 3571-4 ต่อ 240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90" zoomScaleNormal="90" zoomScalePageLayoutView="0" workbookViewId="0" topLeftCell="A10">
      <selection activeCell="D10" sqref="D10"/>
    </sheetView>
  </sheetViews>
  <sheetFormatPr defaultColWidth="9.00390625" defaultRowHeight="15"/>
  <cols>
    <col min="1" max="1" width="23.00390625" style="1" customWidth="1"/>
    <col min="2" max="2" width="18.00390625" style="1" bestFit="1" customWidth="1"/>
    <col min="3" max="3" width="20.8515625" style="1" customWidth="1"/>
    <col min="4" max="4" width="18.00390625" style="1" bestFit="1" customWidth="1"/>
    <col min="5" max="5" width="21.8515625" style="1" hidden="1" customWidth="1"/>
    <col min="6" max="6" width="25.7109375" style="1" hidden="1" customWidth="1"/>
    <col min="7" max="8" width="22.00390625" style="9" customWidth="1"/>
    <col min="9" max="16384" width="9.00390625" style="1" customWidth="1"/>
  </cols>
  <sheetData>
    <row r="1" spans="1:8" ht="15">
      <c r="A1" s="88" t="s">
        <v>29</v>
      </c>
      <c r="B1" s="88"/>
      <c r="C1" s="88"/>
      <c r="D1" s="88"/>
      <c r="E1" s="88"/>
      <c r="F1" s="88"/>
      <c r="G1" s="88"/>
      <c r="H1" s="88"/>
    </row>
    <row r="3" ht="14.25">
      <c r="A3" s="8" t="s">
        <v>30</v>
      </c>
    </row>
    <row r="5" spans="1:8" ht="33.75" customHeight="1">
      <c r="A5" s="13" t="s">
        <v>0</v>
      </c>
      <c r="B5" s="13" t="s">
        <v>24</v>
      </c>
      <c r="C5" s="13" t="s">
        <v>3</v>
      </c>
      <c r="D5" s="13" t="s">
        <v>25</v>
      </c>
      <c r="E5" s="6" t="s">
        <v>1</v>
      </c>
      <c r="F5" s="6" t="s">
        <v>2</v>
      </c>
      <c r="G5" s="92" t="s">
        <v>28</v>
      </c>
      <c r="H5" s="93"/>
    </row>
    <row r="6" spans="1:8" ht="14.25">
      <c r="A6" s="14"/>
      <c r="B6" s="14"/>
      <c r="C6" s="14"/>
      <c r="D6" s="14"/>
      <c r="E6" s="6"/>
      <c r="F6" s="6"/>
      <c r="G6" s="10" t="s">
        <v>26</v>
      </c>
      <c r="H6" s="10" t="s">
        <v>27</v>
      </c>
    </row>
    <row r="7" spans="1:8" ht="14.25">
      <c r="A7" s="3" t="s">
        <v>12</v>
      </c>
      <c r="B7" s="3"/>
      <c r="C7" s="3"/>
      <c r="D7" s="3"/>
      <c r="E7" s="3"/>
      <c r="F7" s="3"/>
      <c r="G7" s="11"/>
      <c r="H7" s="11"/>
    </row>
    <row r="8" spans="1:8" ht="85.5">
      <c r="A8" s="7" t="s">
        <v>9</v>
      </c>
      <c r="B8" s="3" t="s">
        <v>8</v>
      </c>
      <c r="C8" s="11" t="s">
        <v>7</v>
      </c>
      <c r="D8" s="3" t="s">
        <v>31</v>
      </c>
      <c r="E8" s="3" t="s">
        <v>5</v>
      </c>
      <c r="F8" s="3" t="s">
        <v>10</v>
      </c>
      <c r="G8" s="11" t="s">
        <v>6</v>
      </c>
      <c r="H8" s="15" t="s">
        <v>6</v>
      </c>
    </row>
    <row r="9" spans="1:8" ht="28.5">
      <c r="A9" s="3" t="s">
        <v>15</v>
      </c>
      <c r="B9" s="3"/>
      <c r="C9" s="3"/>
      <c r="D9" s="3"/>
      <c r="E9" s="3"/>
      <c r="F9" s="3"/>
      <c r="G9" s="11"/>
      <c r="H9" s="15"/>
    </row>
    <row r="10" spans="1:8" ht="99.75">
      <c r="A10" s="7" t="s">
        <v>11</v>
      </c>
      <c r="B10" s="3" t="s">
        <v>8</v>
      </c>
      <c r="C10" s="11" t="s">
        <v>14</v>
      </c>
      <c r="D10" s="3" t="s">
        <v>31</v>
      </c>
      <c r="E10" s="3" t="s">
        <v>22</v>
      </c>
      <c r="F10" s="3" t="s">
        <v>21</v>
      </c>
      <c r="G10" s="11" t="s">
        <v>13</v>
      </c>
      <c r="H10" s="15" t="s">
        <v>13</v>
      </c>
    </row>
    <row r="11" spans="1:8" ht="57">
      <c r="A11" s="7" t="s">
        <v>16</v>
      </c>
      <c r="B11" s="3" t="s">
        <v>8</v>
      </c>
      <c r="C11" s="11" t="s">
        <v>19</v>
      </c>
      <c r="D11" s="3" t="s">
        <v>31</v>
      </c>
      <c r="E11" s="3" t="s">
        <v>23</v>
      </c>
      <c r="F11" s="3" t="s">
        <v>17</v>
      </c>
      <c r="G11" s="11" t="s">
        <v>18</v>
      </c>
      <c r="H11" s="15" t="s">
        <v>18</v>
      </c>
    </row>
    <row r="12" spans="1:8" ht="14.25">
      <c r="A12" s="3"/>
      <c r="B12" s="3"/>
      <c r="C12" s="3"/>
      <c r="D12" s="3"/>
      <c r="E12" s="3"/>
      <c r="F12" s="3"/>
      <c r="G12" s="11"/>
      <c r="H12" s="11"/>
    </row>
    <row r="13" spans="1:8" ht="14.25">
      <c r="A13" s="3"/>
      <c r="B13" s="3"/>
      <c r="C13" s="3"/>
      <c r="D13" s="3"/>
      <c r="E13" s="3"/>
      <c r="F13" s="3"/>
      <c r="G13" s="11"/>
      <c r="H13" s="11"/>
    </row>
    <row r="14" spans="1:8" ht="14.25">
      <c r="A14" s="3"/>
      <c r="B14" s="3"/>
      <c r="C14" s="3"/>
      <c r="D14" s="3"/>
      <c r="E14" s="3"/>
      <c r="F14" s="3"/>
      <c r="G14" s="11"/>
      <c r="H14" s="11"/>
    </row>
    <row r="15" spans="1:8" ht="14.25">
      <c r="A15" s="3"/>
      <c r="B15" s="3"/>
      <c r="C15" s="3"/>
      <c r="D15" s="3"/>
      <c r="E15" s="3"/>
      <c r="F15" s="3"/>
      <c r="G15" s="11"/>
      <c r="H15" s="11"/>
    </row>
    <row r="16" spans="1:8" ht="14.25">
      <c r="A16" s="3"/>
      <c r="B16" s="3"/>
      <c r="C16" s="3"/>
      <c r="D16" s="3"/>
      <c r="E16" s="3"/>
      <c r="F16" s="3"/>
      <c r="G16" s="11"/>
      <c r="H16" s="11"/>
    </row>
    <row r="17" spans="1:8" ht="14.25">
      <c r="A17" s="5"/>
      <c r="B17" s="5"/>
      <c r="C17" s="5"/>
      <c r="D17" s="5"/>
      <c r="E17" s="5"/>
      <c r="F17" s="5"/>
      <c r="G17" s="12"/>
      <c r="H17" s="12"/>
    </row>
  </sheetData>
  <sheetProtection/>
  <mergeCells count="2">
    <mergeCell ref="G5:H5"/>
    <mergeCell ref="A1:H1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Kasetsart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Computer Services</dc:creator>
  <cp:keywords/>
  <dc:description/>
  <cp:lastModifiedBy>KU</cp:lastModifiedBy>
  <cp:lastPrinted>2011-09-29T00:12:41Z</cp:lastPrinted>
  <dcterms:created xsi:type="dcterms:W3CDTF">2010-02-18T08:50:14Z</dcterms:created>
  <dcterms:modified xsi:type="dcterms:W3CDTF">2012-06-11T13:17:58Z</dcterms:modified>
  <cp:category/>
  <cp:version/>
  <cp:contentType/>
  <cp:contentStatus/>
</cp:coreProperties>
</file>